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<sst xmlns="http://schemas.openxmlformats.org/spreadsheetml/2006/main" count="52" uniqueCount="43">
  <si>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提款自动计算系统【估算】</t>
  </si>
  <si>
    <t>序号</t>
  </si>
  <si>
    <t>名称</t>
  </si>
  <si>
    <t>数据连接</t>
  </si>
  <si>
    <t>单位</t>
  </si>
  <si>
    <t>备注说明</t>
  </si>
  <si>
    <t>计算式</t>
  </si>
  <si>
    <t>计算结果（元）</t>
  </si>
  <si>
    <t>估计收益</t>
  </si>
  <si>
    <t>元</t>
  </si>
  <si>
    <r>
      <t>此为扣平台收费、扣手续费进行打款金额（</t>
    </r>
    <r>
      <rPr>
        <b/>
        <sz val="11"/>
        <color theme="1"/>
        <rFont val="宋体"/>
        <charset val="134"/>
        <scheme val="minor"/>
      </rPr>
      <t>个人提供税务代开发票即不扣税金</t>
    </r>
    <r>
      <rPr>
        <sz val="11"/>
        <color theme="1"/>
        <rFont val="宋体"/>
        <charset val="134"/>
        <scheme val="minor"/>
      </rPr>
      <t>）</t>
    </r>
  </si>
  <si>
    <t>C10+C10*C4*(-1)+C5*(-1)+C10*C6+C10*C7+C10*C8+(C10+C10*C4*(-1)+C5*(-1)+C10*C6+C10*C7+C10*C8)*C9*(-1)</t>
  </si>
  <si>
    <t>平台收费</t>
  </si>
  <si>
    <t>比率</t>
  </si>
  <si>
    <t>存储费、页面展示费、提供平台收录和搜索优化关健词服务费、平台保护及审核支出费</t>
  </si>
  <si>
    <t>C10*C4*(-1)</t>
  </si>
  <si>
    <t>手续费</t>
  </si>
  <si>
    <t>个人：提现15元以内（含）为0.1元；15元以上2025年底前为1元；50-100元2026年以后为1.5元；100-200元2026年以后为2.5元，200元以上2026年以后为5元。
企业：2025年底前为3元；提现1万元以内（含）2026年以后为10元；1-10万元2025年以后为25元。</t>
  </si>
  <si>
    <t>C5*（-1）</t>
  </si>
  <si>
    <t>平台奖励减免</t>
  </si>
  <si>
    <t>咨信通：0%；（SVIP1、SVIP2、VIP1、VIP2、VIP3、VIP4）：0%
共赢上传V1：5%；
共赢上传V2：5%；
共赢上传V3：8%；</t>
  </si>
  <si>
    <t>C10*C6</t>
  </si>
  <si>
    <t>引荐奖励减免</t>
  </si>
  <si>
    <t>取值最大不超过12%，有此项了请在下方表中进行填写，可自行得出</t>
  </si>
  <si>
    <t>C10*C7</t>
  </si>
  <si>
    <t>平台补助</t>
  </si>
  <si>
    <t>2024年8月16日-2026年12月31日执行</t>
  </si>
  <si>
    <t>C10*C8</t>
  </si>
  <si>
    <t>税金</t>
  </si>
  <si>
    <t>个人：扣10%或者到当地税务局窗口开发票给平台时为0。
企业：开具发票给平台（增值税普通发票），按所开具发票额打款（先申请再开发票再打款）。</t>
  </si>
  <si>
    <t>(C10+C10*C4*(-1)+C5*(-1)+C10*C6+C10*C7+C10*C8)*C9*（-1）</t>
  </si>
  <si>
    <r>
      <rPr>
        <b/>
        <sz val="12"/>
        <color rgb="FF00B0F0"/>
        <rFont val="宋体"/>
        <charset val="134"/>
      </rPr>
      <t xml:space="preserve">输入可提现金币
</t>
    </r>
    <r>
      <rPr>
        <b/>
        <sz val="48"/>
        <color rgb="FF00B0F0"/>
        <rFont val="宋体"/>
        <charset val="134"/>
      </rPr>
      <t>→</t>
    </r>
  </si>
  <si>
    <t>金币</t>
  </si>
  <si>
    <t>说明：在可黄底框区域内填表即可自动计算，比率按所备注进行自行下拉选择或填入</t>
  </si>
  <si>
    <t>统计计算</t>
  </si>
  <si>
    <t>引荐奖励减免综合计算</t>
  </si>
  <si>
    <t>第1名</t>
  </si>
  <si>
    <t>比率或人数</t>
  </si>
  <si>
    <t xml:space="preserve">1、引荐1名会员，以60天为期限。上传文档并审核通过5-20篇，平台费降0.5%；达到500篇以上，平台费降1%；
</t>
  </si>
  <si>
    <t>第2-10名</t>
  </si>
  <si>
    <t xml:space="preserve">2、引荐2-10名会员，并达到第1条，5-20篇时平台费降0.1%乘引荐成功的人数，超500篇以上时平台费降0.2%乘引荐成功的人数；
</t>
  </si>
  <si>
    <t>第11名以后</t>
  </si>
  <si>
    <t>3、引荐11名会员以上时，第11 以上的数量开始，5-20篇时平台费降0.2%乘引荐成功的人数，超500篇以上时平台费降0.4%乘引荐成功的人数，最高平台费降低极限是12%（累积三项之和）。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</si>
</sst>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6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color rgb="FF00B0F0"/>
      <name val="宋体"/>
      <charset val="134"/>
    </font>
    <font>
      <b/>
      <sz val="14"/>
      <color rgb="FF00B0F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48"/>
      <color rgb="FF00B0F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6" fontId="8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vertical="center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F5" sqref="F5"/>
    </sheetView>
  </sheetViews>
  <sheetFormatPr defaultColWidth="9" defaultRowHeight="13.5"/>
  <cols>
    <col min="2" max="2" width="20.125" customWidth="1"/>
    <col min="3" max="3" width="9.875" customWidth="1"/>
    <col min="4" max="4" width="9.375" customWidth="1"/>
    <col min="6" max="6" width="93" customWidth="1"/>
    <col min="7" max="7" width="57.875" customWidth="1"/>
    <col min="8" max="8" width="12.875" customWidth="1"/>
    <col min="12" max="12" width="10.375"/>
  </cols>
  <sheetData>
    <row r="1" ht="45" customHeight="1" spans="1:20">
      <c r="A1" s="1" t="s">
        <v>0</v>
      </c>
      <c r="B1" s="1"/>
      <c r="C1" s="1"/>
      <c r="D1" s="1"/>
      <c r="E1" s="1"/>
      <c r="F1" s="1"/>
      <c r="G1" s="1"/>
      <c r="H1" s="1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ht="45" customHeight="1" spans="1:8">
      <c r="A2" s="2" t="s">
        <v>1</v>
      </c>
      <c r="B2" s="2" t="s">
        <v>2</v>
      </c>
      <c r="C2" s="3" t="s">
        <v>3</v>
      </c>
      <c r="D2" s="2"/>
      <c r="E2" s="2" t="s">
        <v>4</v>
      </c>
      <c r="F2" s="2" t="s">
        <v>5</v>
      </c>
      <c r="G2" s="2" t="s">
        <v>6</v>
      </c>
      <c r="H2" s="2" t="s">
        <v>7</v>
      </c>
    </row>
    <row r="3" ht="45" customHeight="1" spans="1:8">
      <c r="A3" s="4"/>
      <c r="B3" s="4" t="s">
        <v>8</v>
      </c>
      <c r="C3" s="5">
        <f>C10+C10*C4*(-1)+C5*(-1)+C10*C6+C10*C7+C10*C8+(C10+C10*C4*(-1)+C5*(-1)+C10*C6+C10*C7+C10*C8)*C9*(-1)</f>
        <v>549</v>
      </c>
      <c r="D3" s="5"/>
      <c r="E3" s="6" t="s">
        <v>9</v>
      </c>
      <c r="F3" s="7" t="s">
        <v>10</v>
      </c>
      <c r="G3" s="8" t="s">
        <v>11</v>
      </c>
      <c r="H3" s="4">
        <f>C10+C10*C4*(-1)+C5*(-1)+C10*C6+C10*C7+C10*C8+(C10+C10*C4*(-1)+C5*(-1)+C10*C6+C10*C7+C10*C8)*C9*(-1)</f>
        <v>549</v>
      </c>
    </row>
    <row r="4" ht="45" customHeight="1" spans="1:8">
      <c r="A4" s="4"/>
      <c r="B4" s="4" t="s">
        <v>12</v>
      </c>
      <c r="C4" s="9">
        <v>0.45</v>
      </c>
      <c r="D4" s="9"/>
      <c r="E4" s="9" t="s">
        <v>13</v>
      </c>
      <c r="F4" s="4" t="s">
        <v>14</v>
      </c>
      <c r="G4" s="4" t="s">
        <v>15</v>
      </c>
      <c r="H4" s="4">
        <f>C10*C4*-1</f>
        <v>-450</v>
      </c>
    </row>
    <row r="5" ht="45" customHeight="1" spans="1:8">
      <c r="A5" s="4"/>
      <c r="B5" s="10" t="s">
        <v>16</v>
      </c>
      <c r="C5" s="11">
        <v>1</v>
      </c>
      <c r="D5" s="11"/>
      <c r="E5" s="6" t="s">
        <v>9</v>
      </c>
      <c r="F5" s="8" t="s">
        <v>17</v>
      </c>
      <c r="G5" s="4" t="s">
        <v>18</v>
      </c>
      <c r="H5" s="4">
        <f>C5*(-1)</f>
        <v>-1</v>
      </c>
    </row>
    <row r="6" ht="88" customHeight="1" spans="1:8">
      <c r="A6" s="4"/>
      <c r="B6" s="10" t="s">
        <v>19</v>
      </c>
      <c r="C6" s="12">
        <v>0</v>
      </c>
      <c r="D6" s="12"/>
      <c r="E6" s="6" t="s">
        <v>13</v>
      </c>
      <c r="F6" s="8" t="s">
        <v>20</v>
      </c>
      <c r="G6" s="4" t="s">
        <v>21</v>
      </c>
      <c r="H6" s="4">
        <f>C10*C6</f>
        <v>0</v>
      </c>
    </row>
    <row r="7" ht="45" customHeight="1" spans="1:8">
      <c r="A7" s="4"/>
      <c r="B7" s="10" t="s">
        <v>22</v>
      </c>
      <c r="C7" s="13">
        <f>IF(C14&gt;12%,12%,IF(C14&lt;12%,C14,C14))</f>
        <v>0</v>
      </c>
      <c r="D7" s="13"/>
      <c r="E7" s="6" t="s">
        <v>13</v>
      </c>
      <c r="F7" s="14" t="s">
        <v>23</v>
      </c>
      <c r="G7" s="4" t="s">
        <v>24</v>
      </c>
      <c r="H7" s="4">
        <f>C10*C7</f>
        <v>0</v>
      </c>
    </row>
    <row r="8" ht="45" customHeight="1" spans="1:8">
      <c r="A8" s="4"/>
      <c r="B8" s="10" t="s">
        <v>25</v>
      </c>
      <c r="C8" s="12">
        <v>0</v>
      </c>
      <c r="D8" s="12"/>
      <c r="E8" s="6" t="s">
        <v>13</v>
      </c>
      <c r="F8" s="4" t="s">
        <v>26</v>
      </c>
      <c r="G8" s="4" t="s">
        <v>27</v>
      </c>
      <c r="H8" s="4">
        <f>C10*C8</f>
        <v>0</v>
      </c>
    </row>
    <row r="9" ht="45" customHeight="1" spans="1:8">
      <c r="A9" s="4"/>
      <c r="B9" s="10" t="s">
        <v>28</v>
      </c>
      <c r="C9" s="12">
        <v>0</v>
      </c>
      <c r="D9" s="12"/>
      <c r="E9" s="6"/>
      <c r="F9" s="8" t="s">
        <v>29</v>
      </c>
      <c r="G9" s="4" t="s">
        <v>30</v>
      </c>
      <c r="H9" s="4">
        <f>(C10+C10*C4*(-1)+C5*(-1)+C10*C6+C10*C7+C10*C8)*C9*(-1)</f>
        <v>0</v>
      </c>
    </row>
    <row r="10" ht="78" customHeight="1" spans="1:8">
      <c r="A10" s="4"/>
      <c r="B10" s="15" t="s">
        <v>31</v>
      </c>
      <c r="C10" s="16">
        <v>1000</v>
      </c>
      <c r="D10" s="16"/>
      <c r="E10" s="6" t="s">
        <v>32</v>
      </c>
      <c r="F10" s="17" t="s">
        <v>33</v>
      </c>
      <c r="G10" s="4"/>
      <c r="H10" s="4"/>
    </row>
    <row r="11" ht="45" customHeight="1" spans="3:4">
      <c r="C11" s="18"/>
      <c r="D11" s="18"/>
    </row>
    <row r="12" ht="45" customHeight="1" spans="3:4">
      <c r="C12" s="18"/>
      <c r="D12" s="18"/>
    </row>
    <row r="13" ht="45" customHeight="1" spans="1:6">
      <c r="A13" s="2" t="s">
        <v>1</v>
      </c>
      <c r="B13" s="2" t="s">
        <v>2</v>
      </c>
      <c r="C13" s="19" t="s">
        <v>34</v>
      </c>
      <c r="D13" s="19"/>
      <c r="E13" s="2" t="s">
        <v>4</v>
      </c>
      <c r="F13" s="2" t="s">
        <v>5</v>
      </c>
    </row>
    <row r="14" ht="45" customHeight="1" spans="1:6">
      <c r="A14" s="4">
        <v>1</v>
      </c>
      <c r="B14" s="4" t="s">
        <v>35</v>
      </c>
      <c r="C14" s="20">
        <f>C15*D15+C16*D16+C17*D17</f>
        <v>0</v>
      </c>
      <c r="D14" s="20"/>
      <c r="E14" s="4" t="s">
        <v>13</v>
      </c>
      <c r="F14" s="21">
        <v>0.12</v>
      </c>
    </row>
    <row r="15" ht="45" customHeight="1" spans="1:6">
      <c r="A15" s="22">
        <v>2</v>
      </c>
      <c r="B15" s="22" t="s">
        <v>36</v>
      </c>
      <c r="C15" s="23">
        <v>0</v>
      </c>
      <c r="D15" s="24">
        <v>0</v>
      </c>
      <c r="E15" s="25" t="s">
        <v>37</v>
      </c>
      <c r="F15" s="8" t="s">
        <v>38</v>
      </c>
    </row>
    <row r="16" ht="45" customHeight="1" spans="1:6">
      <c r="A16" s="22">
        <v>3</v>
      </c>
      <c r="B16" s="22" t="s">
        <v>39</v>
      </c>
      <c r="C16" s="23">
        <v>0</v>
      </c>
      <c r="D16" s="24">
        <v>0</v>
      </c>
      <c r="E16" s="25"/>
      <c r="F16" s="8" t="s">
        <v>40</v>
      </c>
    </row>
    <row r="17" ht="45" customHeight="1" spans="1:6">
      <c r="A17" s="22">
        <v>4</v>
      </c>
      <c r="B17" s="22" t="s">
        <v>41</v>
      </c>
      <c r="C17" s="23">
        <v>0</v>
      </c>
      <c r="D17" s="24">
        <v>0</v>
      </c>
      <c r="E17" s="25"/>
      <c r="F17" s="8" t="s">
        <v>42</v>
      </c>
    </row>
    <row r="21" ht="45" customHeight="1" spans="3:4">
      <c r="C21" s="26"/>
      <c r="D21" s="26"/>
    </row>
    <row r="22" ht="45" customHeight="1" spans="3:6">
      <c r="C22" s="27"/>
      <c r="F22">
        <v>1</v>
      </c>
    </row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</sheetData>
  <sheetProtection password="AC1E" sheet="1" objects="1"/>
  <protectedRanges>
    <protectedRange sqref="C5:D5 C6:D6 C8:D8 C9:D9 C10:D10 C15 D15 C16 D16 C17 D17" name="区域1"/>
  </protectedRanges>
  <mergeCells count="15">
    <mergeCell ref="A1:H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3:D13"/>
    <mergeCell ref="C14:D14"/>
    <mergeCell ref="C21:D21"/>
    <mergeCell ref="E8:E9"/>
    <mergeCell ref="E15:E17"/>
  </mergeCells>
  <dataValidations count="10">
    <dataValidation type="list" allowBlank="1" showInputMessage="1" showErrorMessage="1" sqref="C5:D5">
      <formula1>"0.1,1,1.5,2.5,3,5,10,25"</formula1>
    </dataValidation>
    <dataValidation type="list" allowBlank="1" showInputMessage="1" showErrorMessage="1" sqref="C6:D6">
      <formula1>"0,5%,8%"</formula1>
    </dataValidation>
    <dataValidation type="list" allowBlank="1" showInputMessage="1" showErrorMessage="1" sqref="C8:D8">
      <formula1>"0,10%"</formula1>
    </dataValidation>
    <dataValidation type="list" allowBlank="1" showInputMessage="1" showErrorMessage="1" sqref="C9:D9">
      <formula1>"10%,0"</formula1>
    </dataValidation>
    <dataValidation allowBlank="1" showInputMessage="1" showErrorMessage="1" sqref="C14:D14"/>
    <dataValidation type="list" allowBlank="1" showInputMessage="1" showErrorMessage="1" sqref="C15">
      <formula1>"0,0.5%,1%"</formula1>
    </dataValidation>
    <dataValidation type="list" allowBlank="1" showInputMessage="1" showErrorMessage="1" sqref="D15">
      <formula1>"0,1"</formula1>
    </dataValidation>
    <dataValidation type="list" allowBlank="1" showInputMessage="1" showErrorMessage="1" sqref="C16">
      <formula1>"0,0.1%,0.2%"</formula1>
    </dataValidation>
    <dataValidation type="list" allowBlank="1" showInputMessage="1" showErrorMessage="1" sqref="D16">
      <formula1>"0,2,3,4,5,6,7,8,9"</formula1>
    </dataValidation>
    <dataValidation type="list" allowBlank="1" showInputMessage="1" showErrorMessage="1" sqref="C17">
      <formula1>"0,0.2%,0.4%"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放飞心情</cp:lastModifiedBy>
  <dcterms:created xsi:type="dcterms:W3CDTF">2023-05-12T11:15:00Z</dcterms:created>
  <dcterms:modified xsi:type="dcterms:W3CDTF">2024-09-20T03:56:28Z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BBB5CB46229E443CB52FFC58F5C3CF30_12</vt:lpwstr>
  </property>
</Properties>
</file>